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50" yWindow="-195" windowWidth="14520" windowHeight="119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95" i="1"/>
  <c r="I100" i="1"/>
  <c r="J176" i="1"/>
  <c r="L195" i="1"/>
  <c r="J195" i="1"/>
  <c r="I195" i="1"/>
  <c r="H195" i="1"/>
  <c r="G176" i="1"/>
  <c r="L176" i="1"/>
  <c r="I176" i="1"/>
  <c r="H176" i="1"/>
  <c r="J157" i="1"/>
  <c r="H157" i="1"/>
  <c r="G157" i="1"/>
  <c r="J138" i="1"/>
  <c r="H138" i="1"/>
  <c r="G138" i="1"/>
  <c r="L138" i="1"/>
  <c r="I138" i="1"/>
  <c r="J119" i="1"/>
  <c r="L119" i="1"/>
  <c r="I119" i="1"/>
  <c r="G119" i="1"/>
  <c r="H119" i="1"/>
  <c r="H100" i="1"/>
  <c r="G100" i="1"/>
  <c r="F100" i="1"/>
  <c r="J100" i="1"/>
  <c r="L100" i="1"/>
  <c r="F81" i="1"/>
  <c r="J81" i="1"/>
  <c r="L81" i="1"/>
  <c r="I81" i="1"/>
  <c r="G81" i="1"/>
  <c r="H81" i="1"/>
  <c r="I62" i="1"/>
  <c r="H62" i="1"/>
  <c r="F62" i="1"/>
  <c r="J62" i="1"/>
  <c r="L62" i="1"/>
  <c r="G62" i="1"/>
  <c r="G43" i="1"/>
  <c r="L43" i="1"/>
  <c r="F43" i="1"/>
  <c r="J43" i="1"/>
  <c r="H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L196" i="1"/>
  <c r="H196" i="1"/>
  <c r="J196" i="1"/>
  <c r="I196" i="1"/>
  <c r="F196" i="1"/>
</calcChain>
</file>

<file path=xl/sharedStrings.xml><?xml version="1.0" encoding="utf-8"?>
<sst xmlns="http://schemas.openxmlformats.org/spreadsheetml/2006/main" count="408" uniqueCount="167">
  <si>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</si>
  <si>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</si>
  <si>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</si>
  <si>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</si>
  <si>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</si>
  <si>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</si>
  <si>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</si>
  <si>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</si>
  <si>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</si>
  <si>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</si>
  <si>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</si>
  <si>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</si>
  <si>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</si>
  <si>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</si>
  <si>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</si>
  <si>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</si>
  <si>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</si>
  <si>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</si>
  <si>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</si>
  <si>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</si>
  <si>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</si>
  <si>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</si>
  <si>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</si>
  <si>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</si>
  <si>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</si>
  <si>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</si>
  <si>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</si>
  <si>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</si>
  <si>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</si>
  <si>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</si>
  <si>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</si>
  <si>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</si>
  <si>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</si>
  <si>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</si>
  <si>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</si>
  <si>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</si>
  <si>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</si>
  <si>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</si>
  <si>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</si>
  <si>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</si>
  <si>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Чай с сахаром </t>
  </si>
  <si>
    <t>№ 685</t>
  </si>
  <si>
    <t>Хлеб " Дарницкий" порциями</t>
  </si>
  <si>
    <t>№ 10</t>
  </si>
  <si>
    <t>Хлеб "Городской" порциями</t>
  </si>
  <si>
    <t>№ 11</t>
  </si>
  <si>
    <t>Чай с сахаром и лимоном</t>
  </si>
  <si>
    <t>№ 686</t>
  </si>
  <si>
    <t>Макаронные изделия отварные (спагетти)</t>
  </si>
  <si>
    <t>Компот из кураги</t>
  </si>
  <si>
    <t>Каша гречневая рассыпчатая</t>
  </si>
  <si>
    <t>№ 99</t>
  </si>
  <si>
    <t>Суп картофельный с макаронными изделиями</t>
  </si>
  <si>
    <t>№ 105</t>
  </si>
  <si>
    <t>№ 114</t>
  </si>
  <si>
    <t>булочное</t>
  </si>
  <si>
    <t>№ 101</t>
  </si>
  <si>
    <t>Сыр  порциями с нарезным батоном</t>
  </si>
  <si>
    <t xml:space="preserve"> № 25 №266</t>
  </si>
  <si>
    <t>Каша вязкая пшеничная с маслом сливочным</t>
  </si>
  <si>
    <t>№257</t>
  </si>
  <si>
    <t>сладкое</t>
  </si>
  <si>
    <t>Круассан с шоколадом</t>
  </si>
  <si>
    <t>схз</t>
  </si>
  <si>
    <t>Суп картофельный с бобовыми, филе куриное отварное</t>
  </si>
  <si>
    <t>Плов из куриного филе</t>
  </si>
  <si>
    <t xml:space="preserve"> №124</t>
  </si>
  <si>
    <t>Огурец свежий</t>
  </si>
  <si>
    <t xml:space="preserve"> №12</t>
  </si>
  <si>
    <t xml:space="preserve"> №93</t>
  </si>
  <si>
    <t>ТТК №11</t>
  </si>
  <si>
    <t xml:space="preserve">Огурец свежий </t>
  </si>
  <si>
    <t>Компот из вишни</t>
  </si>
  <si>
    <t>№585</t>
  </si>
  <si>
    <t>Борщ из свежей капусты с картофелем и  сметаной</t>
  </si>
  <si>
    <t xml:space="preserve"> №110</t>
  </si>
  <si>
    <t>Бедро куриное запеченное</t>
  </si>
  <si>
    <t>Компот из  свежих яблок</t>
  </si>
  <si>
    <t xml:space="preserve">Помидор свежий </t>
  </si>
  <si>
    <t>ТТК №14</t>
  </si>
  <si>
    <t xml:space="preserve"> №11</t>
  </si>
  <si>
    <t xml:space="preserve"> №271</t>
  </si>
  <si>
    <t xml:space="preserve">  №14</t>
  </si>
  <si>
    <t>№252</t>
  </si>
  <si>
    <t>Запеканка из творога, молоко сгущенное</t>
  </si>
  <si>
    <t>№296</t>
  </si>
  <si>
    <t xml:space="preserve">Банан свежий </t>
  </si>
  <si>
    <t xml:space="preserve"> № 71</t>
  </si>
  <si>
    <t>Чай с сахаром  и лимоном</t>
  </si>
  <si>
    <t>Щи из свежей капусты с картофелем и сметаной</t>
  </si>
  <si>
    <t>№120</t>
  </si>
  <si>
    <t>Жаркое по-домашнему</t>
  </si>
  <si>
    <t>№394</t>
  </si>
  <si>
    <t>Сок фруктовый</t>
  </si>
  <si>
    <t>Помидор свежий</t>
  </si>
  <si>
    <t>Плов из филе куриного</t>
  </si>
  <si>
    <t>№ 14</t>
  </si>
  <si>
    <t>Рассольник ленинградский, сметана</t>
  </si>
  <si>
    <t>№129</t>
  </si>
  <si>
    <t>Тефтели из говядины, соус красный осн.</t>
  </si>
  <si>
    <t>№422</t>
  </si>
  <si>
    <t>Компот из апельсин</t>
  </si>
  <si>
    <t>№596</t>
  </si>
  <si>
    <t>Макаронные изделия отвар. с сыром</t>
  </si>
  <si>
    <t xml:space="preserve"> №204</t>
  </si>
  <si>
    <t>мандарин свежий</t>
  </si>
  <si>
    <t xml:space="preserve">Корж молочный </t>
  </si>
  <si>
    <t>Суп-лапша домашняя, филе куриное отварное</t>
  </si>
  <si>
    <t>№151</t>
  </si>
  <si>
    <t xml:space="preserve"> №47</t>
  </si>
  <si>
    <t>Котлеты рыбные</t>
  </si>
  <si>
    <t>№234</t>
  </si>
  <si>
    <t>Пюре картофельное</t>
  </si>
  <si>
    <t>№472</t>
  </si>
  <si>
    <t>Компот из изюма</t>
  </si>
  <si>
    <t xml:space="preserve"> № 91</t>
  </si>
  <si>
    <t>№685</t>
  </si>
  <si>
    <t>№111</t>
  </si>
  <si>
    <t>Конвертик "Каприз" с грушевой начинкой</t>
  </si>
  <si>
    <t>Плов из филе куриное</t>
  </si>
  <si>
    <t>№124</t>
  </si>
  <si>
    <t xml:space="preserve"> №14</t>
  </si>
  <si>
    <t>Биточки рубленные Особые, масло сливичное, пюре картофельное</t>
  </si>
  <si>
    <t>№14</t>
  </si>
  <si>
    <t>Компот из свежих яблок</t>
  </si>
  <si>
    <t xml:space="preserve"> №120</t>
  </si>
  <si>
    <t>Бедро куриное запеченое</t>
  </si>
  <si>
    <t>№ 450</t>
  </si>
  <si>
    <t>Макаронные изделия  отвырные</t>
  </si>
  <si>
    <t>№114</t>
  </si>
  <si>
    <t xml:space="preserve">Сок фруктовый </t>
  </si>
  <si>
    <t>Огурец  свежий</t>
  </si>
  <si>
    <t>Яблоко</t>
  </si>
  <si>
    <t xml:space="preserve"> № 129</t>
  </si>
  <si>
    <t>Филе "Гурман"</t>
  </si>
  <si>
    <t xml:space="preserve"> №35</t>
  </si>
  <si>
    <t>№196</t>
  </si>
  <si>
    <t>Компот из апельсинов</t>
  </si>
  <si>
    <t xml:space="preserve"> № 864</t>
  </si>
  <si>
    <t>№10</t>
  </si>
  <si>
    <t>Котлеты  рыбные, рис отварной рассыпчатый</t>
  </si>
  <si>
    <t xml:space="preserve">№11 </t>
  </si>
  <si>
    <t>№ 234</t>
  </si>
  <si>
    <t>Борщ из свежей капусты с картофелем и сметаной</t>
  </si>
  <si>
    <t xml:space="preserve"> № 110</t>
  </si>
  <si>
    <t xml:space="preserve">Котлеты домашние </t>
  </si>
  <si>
    <t>№271</t>
  </si>
  <si>
    <t xml:space="preserve"> № 12</t>
  </si>
  <si>
    <t>№482</t>
  </si>
  <si>
    <t>№ 585</t>
  </si>
  <si>
    <t xml:space="preserve"> №10</t>
  </si>
  <si>
    <t>Макаронные изделия с сыром</t>
  </si>
  <si>
    <t>ТТК № 204</t>
  </si>
  <si>
    <t>Булочка Молочная</t>
  </si>
  <si>
    <t>Суп-лапша домашняя, филе куриное отвар.</t>
  </si>
  <si>
    <t>№ 151</t>
  </si>
  <si>
    <t>Капуста квашеная с маслом подсолничным</t>
  </si>
  <si>
    <t>№ 91</t>
  </si>
  <si>
    <t>№338</t>
  </si>
  <si>
    <t>Батон нарезной с маслом сливочным</t>
  </si>
  <si>
    <t>Капуста тушеная</t>
  </si>
  <si>
    <t>Пудинг из творога запеченный с молоком сгущенным</t>
  </si>
  <si>
    <t>Котлеты Домашние с пюре картофельным, масло сливочное</t>
  </si>
  <si>
    <t>Каша вязкая пшенная с маслом сливочным</t>
  </si>
  <si>
    <t>Москва 1996 № 257</t>
  </si>
  <si>
    <t>МАОУ Гимназия № 1 г.Сыктывкар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</si>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</sst>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</font>
    <font>
      <sz val="11"/>
      <name val="Calibri"/>
      <family val="2"/>
    </font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1" fillId="0" borderId="0"/>
    <xf numFmtId="0" fontId="16" fillId="0" borderId="0"/>
    <xf numFmtId="164" fontId="17" fillId="0" borderId="0" applyBorder="0" applyProtection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vertical="center"/>
    </xf>
    <xf numFmtId="1" fontId="13" fillId="2" borderId="2" xfId="0" applyNumberFormat="1" applyFont="1" applyFill="1" applyBorder="1" applyAlignment="1">
      <alignment horizontal="left" vertical="center"/>
    </xf>
    <xf numFmtId="1" fontId="13" fillId="2" borderId="2" xfId="0" applyNumberFormat="1" applyFont="1" applyFill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wrapText="1"/>
    </xf>
    <xf numFmtId="1" fontId="13" fillId="2" borderId="2" xfId="0" applyNumberFormat="1" applyFont="1" applyFill="1" applyBorder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wrapText="1"/>
    </xf>
    <xf numFmtId="1" fontId="12" fillId="2" borderId="6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>
      <alignment horizontal="left" wrapText="1"/>
    </xf>
    <xf numFmtId="1" fontId="12" fillId="2" borderId="2" xfId="0" applyNumberFormat="1" applyFont="1" applyFill="1" applyBorder="1" applyProtection="1"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4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4" fillId="4" borderId="2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14" fillId="4" borderId="2" xfId="0" applyFont="1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 applyProtection="1">
      <alignment horizontal="center" vertical="top"/>
      <protection locked="0"/>
    </xf>
    <xf numFmtId="0" fontId="15" fillId="2" borderId="2" xfId="0" applyFont="1" applyFill="1" applyBorder="1" applyAlignment="1">
      <alignment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4" fillId="4" borderId="1" xfId="2" applyFont="1" applyFill="1" applyBorder="1" applyAlignment="1" applyProtection="1">
      <alignment wrapText="1"/>
      <protection locked="0"/>
    </xf>
    <xf numFmtId="0" fontId="14" fillId="4" borderId="1" xfId="2" applyFont="1" applyFill="1" applyBorder="1" applyAlignment="1" applyProtection="1">
      <alignment horizontal="center" wrapText="1"/>
      <protection locked="0"/>
    </xf>
    <xf numFmtId="0" fontId="14" fillId="4" borderId="15" xfId="2" applyFont="1" applyFill="1" applyBorder="1" applyAlignment="1" applyProtection="1">
      <alignment horizontal="center" wrapText="1"/>
      <protection locked="0"/>
    </xf>
    <xf numFmtId="0" fontId="14" fillId="4" borderId="1" xfId="2" applyFont="1" applyFill="1" applyBorder="1" applyAlignment="1" applyProtection="1">
      <alignment horizontal="right" wrapText="1"/>
      <protection locked="0"/>
    </xf>
    <xf numFmtId="1" fontId="14" fillId="4" borderId="1" xfId="2" applyNumberFormat="1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O76" sqref="O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111" t="s">
        <v>165</v>
      </c>
      <c r="D1" s="112"/>
      <c r="E1" s="112"/>
      <c r="F1" s="12" t="s">
        <v>16</v>
      </c>
      <c r="G1" s="2" t="s">
        <v>17</v>
      </c>
      <c r="H1" s="113" t="s">
        <v>39</v>
      </c>
      <c r="I1" s="113"/>
      <c r="J1" s="113"/>
      <c r="K1" s="113"/>
    </row>
    <row r="2" spans="1:12" ht="18" x14ac:dyDescent="0.2">
      <c r="A2" s="35" t="s">
        <v>6</v>
      </c>
      <c r="C2" s="2"/>
      <c r="G2" s="2" t="s">
        <v>18</v>
      </c>
      <c r="H2" s="113"/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210</v>
      </c>
      <c r="G6" s="40">
        <v>9</v>
      </c>
      <c r="H6" s="40">
        <v>11</v>
      </c>
      <c r="I6" s="40">
        <v>44</v>
      </c>
      <c r="J6" s="40">
        <v>287</v>
      </c>
      <c r="K6" s="41" t="s">
        <v>60</v>
      </c>
      <c r="L6" s="40">
        <v>38</v>
      </c>
    </row>
    <row r="7" spans="1:12" ht="25.5" x14ac:dyDescent="0.25">
      <c r="A7" s="23"/>
      <c r="B7" s="15"/>
      <c r="C7" s="11"/>
      <c r="D7" s="6" t="s">
        <v>26</v>
      </c>
      <c r="E7" s="42" t="s">
        <v>57</v>
      </c>
      <c r="F7" s="43">
        <v>60</v>
      </c>
      <c r="G7" s="43">
        <v>2</v>
      </c>
      <c r="H7" s="43">
        <v>15</v>
      </c>
      <c r="I7" s="43">
        <v>10</v>
      </c>
      <c r="J7" s="43">
        <v>120</v>
      </c>
      <c r="K7" s="44" t="s">
        <v>58</v>
      </c>
      <c r="L7" s="43">
        <v>31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 t="s">
        <v>41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61</v>
      </c>
      <c r="E11" s="42" t="s">
        <v>62</v>
      </c>
      <c r="F11" s="43">
        <v>100</v>
      </c>
      <c r="G11" s="43">
        <v>5</v>
      </c>
      <c r="H11" s="43">
        <v>21</v>
      </c>
      <c r="I11" s="43">
        <v>37</v>
      </c>
      <c r="J11" s="43">
        <v>300</v>
      </c>
      <c r="K11" s="44" t="s">
        <v>63</v>
      </c>
      <c r="L11" s="43">
        <v>30</v>
      </c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16</v>
      </c>
      <c r="H13" s="19">
        <f t="shared" si="0"/>
        <v>47</v>
      </c>
      <c r="I13" s="19">
        <f t="shared" si="0"/>
        <v>106</v>
      </c>
      <c r="J13" s="19">
        <f t="shared" si="0"/>
        <v>767</v>
      </c>
      <c r="K13" s="25"/>
      <c r="L13" s="19">
        <f t="shared" ref="L13" si="1">SUM(L6:L12)</f>
        <v>105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67</v>
      </c>
      <c r="F14" s="57">
        <v>60</v>
      </c>
      <c r="G14" s="57">
        <v>0.5</v>
      </c>
      <c r="H14" s="57">
        <v>1.2E-2</v>
      </c>
      <c r="I14" s="58">
        <v>1.6</v>
      </c>
      <c r="J14" s="57">
        <v>8.4</v>
      </c>
      <c r="K14" s="54" t="s">
        <v>68</v>
      </c>
      <c r="L14" s="43">
        <v>10</v>
      </c>
    </row>
    <row r="15" spans="1:12" ht="30" x14ac:dyDescent="0.25">
      <c r="A15" s="23"/>
      <c r="B15" s="15"/>
      <c r="C15" s="11"/>
      <c r="D15" s="7" t="s">
        <v>27</v>
      </c>
      <c r="E15" s="51" t="s">
        <v>64</v>
      </c>
      <c r="F15" s="59">
        <v>270</v>
      </c>
      <c r="G15" s="59">
        <v>6</v>
      </c>
      <c r="H15" s="59">
        <v>5</v>
      </c>
      <c r="I15" s="60">
        <v>16</v>
      </c>
      <c r="J15" s="59">
        <v>144</v>
      </c>
      <c r="K15" s="44" t="s">
        <v>56</v>
      </c>
      <c r="L15" s="43">
        <v>30</v>
      </c>
    </row>
    <row r="16" spans="1:12" ht="15" x14ac:dyDescent="0.25">
      <c r="A16" s="23"/>
      <c r="B16" s="15"/>
      <c r="C16" s="11"/>
      <c r="D16" s="7" t="s">
        <v>28</v>
      </c>
      <c r="E16" s="51"/>
      <c r="F16" s="59"/>
      <c r="G16" s="59"/>
      <c r="H16" s="59"/>
      <c r="I16" s="60"/>
      <c r="J16" s="59"/>
      <c r="K16" s="5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75" thickBot="1" x14ac:dyDescent="0.3">
      <c r="A18" s="23"/>
      <c r="B18" s="15"/>
      <c r="C18" s="11"/>
      <c r="D18" s="7" t="s">
        <v>30</v>
      </c>
      <c r="E18" s="56" t="s">
        <v>49</v>
      </c>
      <c r="F18" s="61">
        <v>200</v>
      </c>
      <c r="G18" s="59">
        <v>0.15</v>
      </c>
      <c r="H18" s="59">
        <v>0.06</v>
      </c>
      <c r="I18" s="60">
        <v>20.65</v>
      </c>
      <c r="J18" s="59">
        <v>82.9</v>
      </c>
      <c r="K18" s="54" t="s">
        <v>69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</v>
      </c>
      <c r="H19" s="43">
        <v>0</v>
      </c>
      <c r="I19" s="43">
        <v>10</v>
      </c>
      <c r="J19" s="43">
        <v>50</v>
      </c>
      <c r="K19" s="44" t="s">
        <v>45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1</v>
      </c>
      <c r="H20" s="43">
        <v>0</v>
      </c>
      <c r="I20" s="43">
        <v>9</v>
      </c>
      <c r="J20" s="43">
        <v>43</v>
      </c>
      <c r="K20" s="44" t="s">
        <v>43</v>
      </c>
      <c r="L20" s="43">
        <v>5</v>
      </c>
    </row>
    <row r="21" spans="1:12" ht="15" x14ac:dyDescent="0.25">
      <c r="A21" s="23"/>
      <c r="B21" s="15"/>
      <c r="C21" s="11"/>
      <c r="D21" s="6" t="s">
        <v>21</v>
      </c>
      <c r="E21" s="51" t="s">
        <v>65</v>
      </c>
      <c r="F21" s="59">
        <v>275</v>
      </c>
      <c r="G21" s="59">
        <v>32.9</v>
      </c>
      <c r="H21" s="59">
        <v>16.2</v>
      </c>
      <c r="I21" s="60">
        <v>52.05</v>
      </c>
      <c r="J21" s="59">
        <v>380</v>
      </c>
      <c r="K21" s="54" t="s">
        <v>66</v>
      </c>
      <c r="L21" s="43">
        <v>66</v>
      </c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 t="shared" ref="G23:J23" si="2">SUM(G14:G22)</f>
        <v>42.55</v>
      </c>
      <c r="H23" s="19">
        <f t="shared" si="2"/>
        <v>21.271999999999998</v>
      </c>
      <c r="I23" s="19">
        <f t="shared" si="2"/>
        <v>109.3</v>
      </c>
      <c r="J23" s="19">
        <f t="shared" si="2"/>
        <v>708.3</v>
      </c>
      <c r="K23" s="25"/>
      <c r="L23" s="19">
        <f t="shared" ref="L23" si="3">SUM(L14:L22)</f>
        <v>130</v>
      </c>
    </row>
    <row r="24" spans="1:12" ht="15.75" thickBot="1" x14ac:dyDescent="0.25">
      <c r="A24" s="29">
        <f>A6</f>
        <v>1</v>
      </c>
      <c r="B24" s="30">
        <f>B6</f>
        <v>1</v>
      </c>
      <c r="C24" s="114" t="s">
        <v>4</v>
      </c>
      <c r="D24" s="115"/>
      <c r="E24" s="31"/>
      <c r="F24" s="32">
        <f>F13+F23</f>
        <v>1450</v>
      </c>
      <c r="G24" s="32">
        <f t="shared" ref="G24:J24" si="4">G13+G23</f>
        <v>58.55</v>
      </c>
      <c r="H24" s="32">
        <f t="shared" si="4"/>
        <v>68.271999999999991</v>
      </c>
      <c r="I24" s="32">
        <f t="shared" si="4"/>
        <v>215.3</v>
      </c>
      <c r="J24" s="32">
        <f t="shared" si="4"/>
        <v>1475.3</v>
      </c>
      <c r="K24" s="32"/>
      <c r="L24" s="32">
        <f t="shared" ref="L24" si="5">L13+L23</f>
        <v>235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62" t="s">
        <v>162</v>
      </c>
      <c r="F25" s="63">
        <v>290</v>
      </c>
      <c r="G25" s="64">
        <v>10</v>
      </c>
      <c r="H25" s="64">
        <v>24</v>
      </c>
      <c r="I25" s="64">
        <v>28</v>
      </c>
      <c r="J25" s="64">
        <v>317</v>
      </c>
      <c r="K25" s="68" t="s">
        <v>81</v>
      </c>
      <c r="L25" s="40">
        <v>70</v>
      </c>
    </row>
    <row r="26" spans="1:12" ht="14.4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66"/>
      <c r="F27" s="64"/>
      <c r="G27" s="63"/>
      <c r="H27" s="63"/>
      <c r="I27" s="63"/>
      <c r="J27" s="63"/>
      <c r="K27" s="63"/>
      <c r="L27" s="43"/>
    </row>
    <row r="28" spans="1:12" ht="15" x14ac:dyDescent="0.25">
      <c r="A28" s="14"/>
      <c r="B28" s="15"/>
      <c r="C28" s="11"/>
      <c r="D28" s="7" t="s">
        <v>23</v>
      </c>
      <c r="E28" s="65" t="s">
        <v>44</v>
      </c>
      <c r="F28" s="64">
        <v>30</v>
      </c>
      <c r="G28" s="64">
        <v>1.6</v>
      </c>
      <c r="H28" s="64">
        <v>0</v>
      </c>
      <c r="I28" s="64">
        <v>10</v>
      </c>
      <c r="J28" s="64">
        <v>50</v>
      </c>
      <c r="K28" s="68" t="s">
        <v>80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62" t="s">
        <v>71</v>
      </c>
      <c r="F30" s="63">
        <v>60</v>
      </c>
      <c r="G30" s="64">
        <v>0.66</v>
      </c>
      <c r="H30" s="64">
        <v>0.4</v>
      </c>
      <c r="I30" s="64">
        <v>2</v>
      </c>
      <c r="J30" s="64">
        <v>8</v>
      </c>
      <c r="K30" s="63" t="s">
        <v>68</v>
      </c>
      <c r="L30" s="43">
        <v>18</v>
      </c>
    </row>
    <row r="31" spans="1:12" ht="15" x14ac:dyDescent="0.25">
      <c r="A31" s="14"/>
      <c r="B31" s="15"/>
      <c r="C31" s="11"/>
      <c r="D31" s="6" t="s">
        <v>30</v>
      </c>
      <c r="E31" s="66" t="s">
        <v>72</v>
      </c>
      <c r="F31" s="64">
        <v>200</v>
      </c>
      <c r="G31" s="63">
        <v>0.4</v>
      </c>
      <c r="H31" s="63">
        <v>0.02</v>
      </c>
      <c r="I31" s="63">
        <v>36</v>
      </c>
      <c r="J31" s="63">
        <v>143</v>
      </c>
      <c r="K31" s="63" t="s">
        <v>73</v>
      </c>
      <c r="L31" s="43">
        <v>11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12.66</v>
      </c>
      <c r="H32" s="19">
        <f t="shared" ref="H32" si="7">SUM(H25:H31)</f>
        <v>24.419999999999998</v>
      </c>
      <c r="I32" s="19">
        <f t="shared" ref="I32" si="8">SUM(I25:I31)</f>
        <v>76</v>
      </c>
      <c r="J32" s="19">
        <f t="shared" ref="J32:L32" si="9">SUM(J25:J31)</f>
        <v>518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78</v>
      </c>
      <c r="F33" s="63">
        <v>60</v>
      </c>
      <c r="G33" s="64">
        <v>0.66</v>
      </c>
      <c r="H33" s="64">
        <v>0.4</v>
      </c>
      <c r="I33" s="64">
        <v>2</v>
      </c>
      <c r="J33" s="64">
        <v>13</v>
      </c>
      <c r="K33" s="63" t="s">
        <v>82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62" t="s">
        <v>74</v>
      </c>
      <c r="F34" s="64">
        <v>260</v>
      </c>
      <c r="G34" s="64">
        <v>1.8</v>
      </c>
      <c r="H34" s="64">
        <v>6.5</v>
      </c>
      <c r="I34" s="64">
        <v>12.1</v>
      </c>
      <c r="J34" s="64">
        <v>148.6</v>
      </c>
      <c r="K34" s="68" t="s">
        <v>75</v>
      </c>
      <c r="L34" s="43">
        <v>25</v>
      </c>
    </row>
    <row r="35" spans="1:12" ht="15" x14ac:dyDescent="0.25">
      <c r="A35" s="14"/>
      <c r="B35" s="15"/>
      <c r="C35" s="11"/>
      <c r="D35" s="7" t="s">
        <v>28</v>
      </c>
      <c r="E35" s="67" t="s">
        <v>76</v>
      </c>
      <c r="F35" s="63">
        <v>130</v>
      </c>
      <c r="G35" s="64">
        <v>28.7</v>
      </c>
      <c r="H35" s="64">
        <v>24.2</v>
      </c>
      <c r="I35" s="64">
        <v>0</v>
      </c>
      <c r="J35" s="64">
        <v>280</v>
      </c>
      <c r="K35" s="63" t="s">
        <v>83</v>
      </c>
      <c r="L35" s="43">
        <v>47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6</v>
      </c>
      <c r="H36" s="43">
        <v>5</v>
      </c>
      <c r="I36" s="43">
        <v>27</v>
      </c>
      <c r="J36" s="43">
        <v>168</v>
      </c>
      <c r="K36" s="44" t="s">
        <v>54</v>
      </c>
      <c r="L36" s="43">
        <v>18</v>
      </c>
    </row>
    <row r="37" spans="1:12" ht="15" x14ac:dyDescent="0.25">
      <c r="A37" s="14"/>
      <c r="B37" s="15"/>
      <c r="C37" s="11"/>
      <c r="D37" s="7" t="s">
        <v>30</v>
      </c>
      <c r="E37" s="62" t="s">
        <v>77</v>
      </c>
      <c r="F37" s="63">
        <v>200</v>
      </c>
      <c r="G37" s="64">
        <v>0.2</v>
      </c>
      <c r="H37" s="64">
        <v>0</v>
      </c>
      <c r="I37" s="64">
        <v>35.799999999999997</v>
      </c>
      <c r="J37" s="64">
        <v>136</v>
      </c>
      <c r="K37" s="63" t="s">
        <v>73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</v>
      </c>
      <c r="H38" s="43">
        <v>0</v>
      </c>
      <c r="I38" s="43">
        <v>10</v>
      </c>
      <c r="J38" s="43">
        <v>50</v>
      </c>
      <c r="K38" s="44" t="s">
        <v>45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1</v>
      </c>
      <c r="H39" s="43">
        <v>0</v>
      </c>
      <c r="I39" s="43">
        <v>9</v>
      </c>
      <c r="J39" s="43">
        <v>43</v>
      </c>
      <c r="K39" s="44" t="s">
        <v>43</v>
      </c>
      <c r="L39" s="43">
        <v>5</v>
      </c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40.36</v>
      </c>
      <c r="H42" s="19">
        <f t="shared" ref="H42" si="11">SUM(H33:H41)</f>
        <v>36.1</v>
      </c>
      <c r="I42" s="19">
        <f t="shared" ref="I42" si="12">SUM(I33:I41)</f>
        <v>95.9</v>
      </c>
      <c r="J42" s="19">
        <f t="shared" ref="J42:L42" si="13">SUM(J33:J41)</f>
        <v>838.6</v>
      </c>
      <c r="K42" s="25"/>
      <c r="L42" s="19">
        <f t="shared" si="13"/>
        <v>130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4" t="s">
        <v>4</v>
      </c>
      <c r="D43" s="115"/>
      <c r="E43" s="31"/>
      <c r="F43" s="32">
        <f>F32+F42</f>
        <v>1440</v>
      </c>
      <c r="G43" s="32">
        <f t="shared" ref="G43" si="14">G32+G42</f>
        <v>53.019999999999996</v>
      </c>
      <c r="H43" s="32">
        <f t="shared" ref="H43" si="15">H32+H42</f>
        <v>60.519999999999996</v>
      </c>
      <c r="I43" s="32">
        <f t="shared" ref="I43" si="16">I32+I42</f>
        <v>171.9</v>
      </c>
      <c r="J43" s="32">
        <f t="shared" ref="J43:L43" si="17">J32+J42</f>
        <v>1356.6</v>
      </c>
      <c r="K43" s="32"/>
      <c r="L43" s="32">
        <f t="shared" si="17"/>
        <v>235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5" t="s">
        <v>84</v>
      </c>
      <c r="F44" s="63">
        <v>180</v>
      </c>
      <c r="G44" s="64">
        <v>32.9</v>
      </c>
      <c r="H44" s="64">
        <v>16.2</v>
      </c>
      <c r="I44" s="64">
        <v>52.05</v>
      </c>
      <c r="J44" s="64">
        <v>387</v>
      </c>
      <c r="K44" s="68" t="s">
        <v>85</v>
      </c>
      <c r="L44" s="40">
        <v>80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88</v>
      </c>
      <c r="F46" s="43">
        <v>222</v>
      </c>
      <c r="G46" s="43">
        <v>0</v>
      </c>
      <c r="H46" s="43">
        <v>0</v>
      </c>
      <c r="I46" s="43">
        <v>15</v>
      </c>
      <c r="J46" s="43">
        <v>60</v>
      </c>
      <c r="K46" s="44" t="s">
        <v>41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67" t="s">
        <v>86</v>
      </c>
      <c r="F48" s="64">
        <v>200</v>
      </c>
      <c r="G48" s="64">
        <v>3</v>
      </c>
      <c r="H48" s="64">
        <v>1</v>
      </c>
      <c r="I48" s="64">
        <v>42</v>
      </c>
      <c r="J48" s="64">
        <v>156</v>
      </c>
      <c r="K48" s="63" t="s">
        <v>87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" si="18">SUM(G44:G50)</f>
        <v>35.9</v>
      </c>
      <c r="H51" s="19">
        <f t="shared" ref="H51" si="19">SUM(H44:H50)</f>
        <v>17.2</v>
      </c>
      <c r="I51" s="19">
        <f t="shared" ref="I51" si="20">SUM(I44:I50)</f>
        <v>109.05</v>
      </c>
      <c r="J51" s="19">
        <f t="shared" ref="J51:L51" si="21">SUM(J44:J50)</f>
        <v>603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94</v>
      </c>
      <c r="F52" s="63">
        <v>60</v>
      </c>
      <c r="G52" s="64">
        <v>0.66</v>
      </c>
      <c r="H52" s="64">
        <v>0.12</v>
      </c>
      <c r="I52" s="64">
        <v>2.4</v>
      </c>
      <c r="J52" s="64">
        <v>8.4</v>
      </c>
      <c r="K52" s="75" t="s">
        <v>79</v>
      </c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74" t="s">
        <v>89</v>
      </c>
      <c r="F53" s="70">
        <v>250</v>
      </c>
      <c r="G53" s="71">
        <v>1.51</v>
      </c>
      <c r="H53" s="71">
        <v>6.4</v>
      </c>
      <c r="I53" s="71">
        <v>8.1999999999999993</v>
      </c>
      <c r="J53" s="71">
        <v>166.7</v>
      </c>
      <c r="K53" s="73" t="s">
        <v>90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62"/>
      <c r="F54" s="63"/>
      <c r="G54" s="64"/>
      <c r="H54" s="64"/>
      <c r="I54" s="64"/>
      <c r="J54" s="64"/>
      <c r="K54" s="76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62" t="s">
        <v>93</v>
      </c>
      <c r="F56" s="63">
        <v>200</v>
      </c>
      <c r="G56" s="63">
        <v>0.76</v>
      </c>
      <c r="H56" s="63">
        <v>0</v>
      </c>
      <c r="I56" s="63">
        <v>32.6</v>
      </c>
      <c r="J56" s="63">
        <v>136.4</v>
      </c>
      <c r="K56" s="72"/>
      <c r="L56" s="43">
        <v>19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</v>
      </c>
      <c r="H57" s="43">
        <v>0</v>
      </c>
      <c r="I57" s="43">
        <v>10</v>
      </c>
      <c r="J57" s="43">
        <v>50</v>
      </c>
      <c r="K57" s="44" t="s">
        <v>45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1</v>
      </c>
      <c r="H58" s="43">
        <v>0</v>
      </c>
      <c r="I58" s="43">
        <v>9</v>
      </c>
      <c r="J58" s="43">
        <v>43</v>
      </c>
      <c r="K58" s="44" t="s">
        <v>43</v>
      </c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 t="s">
        <v>21</v>
      </c>
      <c r="E60" s="62" t="s">
        <v>91</v>
      </c>
      <c r="F60" s="63">
        <v>290</v>
      </c>
      <c r="G60" s="64">
        <v>25.7</v>
      </c>
      <c r="H60" s="64">
        <v>19.3</v>
      </c>
      <c r="I60" s="64">
        <v>36.9</v>
      </c>
      <c r="J60" s="64">
        <v>382</v>
      </c>
      <c r="K60" s="76" t="s">
        <v>92</v>
      </c>
      <c r="L60" s="43">
        <v>66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31.63</v>
      </c>
      <c r="H61" s="19">
        <f t="shared" ref="H61" si="23">SUM(H52:H60)</f>
        <v>25.82</v>
      </c>
      <c r="I61" s="19">
        <f t="shared" ref="I61" si="24">SUM(I52:I60)</f>
        <v>99.1</v>
      </c>
      <c r="J61" s="19">
        <f t="shared" ref="J61:L61" si="25">SUM(J52:J60)</f>
        <v>786.5</v>
      </c>
      <c r="K61" s="25"/>
      <c r="L61" s="19">
        <f t="shared" si="25"/>
        <v>130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4" t="s">
        <v>4</v>
      </c>
      <c r="D62" s="115"/>
      <c r="E62" s="31"/>
      <c r="F62" s="32">
        <f>F51+F61</f>
        <v>1462</v>
      </c>
      <c r="G62" s="32">
        <f t="shared" ref="G62" si="26">G51+G61</f>
        <v>67.53</v>
      </c>
      <c r="H62" s="32">
        <f t="shared" ref="H62" si="27">H51+H61</f>
        <v>43.019999999999996</v>
      </c>
      <c r="I62" s="32">
        <f t="shared" ref="I62" si="28">I51+I61</f>
        <v>208.14999999999998</v>
      </c>
      <c r="J62" s="32">
        <f t="shared" ref="J62:L62" si="29">J51+J61</f>
        <v>1389.5</v>
      </c>
      <c r="K62" s="32"/>
      <c r="L62" s="32">
        <f t="shared" si="29"/>
        <v>235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2" t="s">
        <v>95</v>
      </c>
      <c r="F63" s="64">
        <v>290</v>
      </c>
      <c r="G63" s="64">
        <v>35</v>
      </c>
      <c r="H63" s="64">
        <v>19</v>
      </c>
      <c r="I63" s="64">
        <v>35</v>
      </c>
      <c r="J63" s="64">
        <v>409</v>
      </c>
      <c r="K63" s="63" t="s">
        <v>85</v>
      </c>
      <c r="L63" s="40">
        <v>55</v>
      </c>
    </row>
    <row r="64" spans="1:12" ht="15" x14ac:dyDescent="0.25">
      <c r="A64" s="23"/>
      <c r="B64" s="15"/>
      <c r="C64" s="11"/>
      <c r="D64" s="6" t="s">
        <v>26</v>
      </c>
      <c r="E64" s="42" t="s">
        <v>94</v>
      </c>
      <c r="F64" s="43">
        <v>60</v>
      </c>
      <c r="G64" s="43">
        <v>1</v>
      </c>
      <c r="H64" s="43">
        <v>0</v>
      </c>
      <c r="I64" s="43">
        <v>2</v>
      </c>
      <c r="J64" s="43">
        <v>13</v>
      </c>
      <c r="K64" s="44" t="s">
        <v>96</v>
      </c>
      <c r="L64" s="43">
        <v>33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</v>
      </c>
      <c r="H65" s="43">
        <v>0</v>
      </c>
      <c r="I65" s="43">
        <v>15</v>
      </c>
      <c r="J65" s="43">
        <v>60</v>
      </c>
      <c r="K65" s="44" t="s">
        <v>47</v>
      </c>
      <c r="L65" s="43">
        <v>11</v>
      </c>
    </row>
    <row r="66" spans="1:12" ht="15" x14ac:dyDescent="0.25">
      <c r="A66" s="23"/>
      <c r="B66" s="15"/>
      <c r="C66" s="11"/>
      <c r="D66" s="7" t="s">
        <v>23</v>
      </c>
      <c r="E66" s="67" t="s">
        <v>44</v>
      </c>
      <c r="F66" s="63">
        <v>30</v>
      </c>
      <c r="G66" s="64">
        <v>1.6</v>
      </c>
      <c r="H66" s="64">
        <v>0.4</v>
      </c>
      <c r="I66" s="64">
        <v>10.199999999999999</v>
      </c>
      <c r="J66" s="64">
        <v>50</v>
      </c>
      <c r="K66" s="75" t="s">
        <v>70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37.6</v>
      </c>
      <c r="H70" s="19">
        <f t="shared" ref="H70" si="31">SUM(H63:H69)</f>
        <v>19.399999999999999</v>
      </c>
      <c r="I70" s="19">
        <f t="shared" ref="I70" si="32">SUM(I63:I69)</f>
        <v>62.2</v>
      </c>
      <c r="J70" s="19">
        <f t="shared" ref="J70:L70" si="33">SUM(J63:J69)</f>
        <v>532</v>
      </c>
      <c r="K70" s="25"/>
      <c r="L70" s="19">
        <f t="shared" si="33"/>
        <v>105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9" t="s">
        <v>97</v>
      </c>
      <c r="F72" s="70">
        <v>260</v>
      </c>
      <c r="G72" s="71">
        <v>4.7</v>
      </c>
      <c r="H72" s="71">
        <v>7.6</v>
      </c>
      <c r="I72" s="71">
        <v>8.1999999999999993</v>
      </c>
      <c r="J72" s="71">
        <v>118.4</v>
      </c>
      <c r="K72" s="73" t="s">
        <v>98</v>
      </c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65" t="s">
        <v>99</v>
      </c>
      <c r="F73" s="63">
        <v>140</v>
      </c>
      <c r="G73" s="64">
        <v>12.3</v>
      </c>
      <c r="H73" s="64">
        <v>13.5</v>
      </c>
      <c r="I73" s="64">
        <v>6.6</v>
      </c>
      <c r="J73" s="64">
        <v>158</v>
      </c>
      <c r="K73" s="76" t="s">
        <v>100</v>
      </c>
      <c r="L73" s="43">
        <v>64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9</v>
      </c>
      <c r="H74" s="43">
        <v>6</v>
      </c>
      <c r="I74" s="43">
        <v>39</v>
      </c>
      <c r="J74" s="43">
        <v>204</v>
      </c>
      <c r="K74" s="44" t="s">
        <v>51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66" t="s">
        <v>101</v>
      </c>
      <c r="F75" s="63">
        <v>200</v>
      </c>
      <c r="G75" s="64">
        <v>0.45</v>
      </c>
      <c r="H75" s="64">
        <v>0.1</v>
      </c>
      <c r="I75" s="64">
        <v>15</v>
      </c>
      <c r="J75" s="64">
        <v>141.19999999999999</v>
      </c>
      <c r="K75" s="76" t="s">
        <v>102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1</v>
      </c>
      <c r="H76" s="43">
        <v>0</v>
      </c>
      <c r="I76" s="43">
        <v>9</v>
      </c>
      <c r="J76" s="43">
        <v>43</v>
      </c>
      <c r="K76" s="44" t="s">
        <v>45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2</v>
      </c>
      <c r="H77" s="43">
        <v>0</v>
      </c>
      <c r="I77" s="43">
        <v>10</v>
      </c>
      <c r="J77" s="43">
        <v>50</v>
      </c>
      <c r="K77" s="44" t="s">
        <v>43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29.45</v>
      </c>
      <c r="H80" s="19">
        <f t="shared" ref="H80" si="35">SUM(H71:H79)</f>
        <v>27.200000000000003</v>
      </c>
      <c r="I80" s="19">
        <f t="shared" ref="I80" si="36">SUM(I71:I79)</f>
        <v>87.8</v>
      </c>
      <c r="J80" s="19">
        <f t="shared" ref="J80:L80" si="37">SUM(J71:J79)</f>
        <v>714.59999999999991</v>
      </c>
      <c r="K80" s="25"/>
      <c r="L80" s="19">
        <f t="shared" si="37"/>
        <v>130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4" t="s">
        <v>4</v>
      </c>
      <c r="D81" s="115"/>
      <c r="E81" s="31"/>
      <c r="F81" s="32">
        <f>F70+F80</f>
        <v>1405</v>
      </c>
      <c r="G81" s="32">
        <f t="shared" ref="G81" si="38">G70+G80</f>
        <v>67.05</v>
      </c>
      <c r="H81" s="32">
        <f t="shared" ref="H81" si="39">H70+H80</f>
        <v>46.6</v>
      </c>
      <c r="I81" s="32">
        <f t="shared" ref="I81" si="40">I70+I80</f>
        <v>150</v>
      </c>
      <c r="J81" s="32">
        <f t="shared" ref="J81:L81" si="41">J70+J80</f>
        <v>1246.5999999999999</v>
      </c>
      <c r="K81" s="32"/>
      <c r="L81" s="32">
        <f t="shared" si="41"/>
        <v>235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2" t="s">
        <v>103</v>
      </c>
      <c r="F82" s="64">
        <v>175</v>
      </c>
      <c r="G82" s="64">
        <v>11.9</v>
      </c>
      <c r="H82" s="64">
        <v>13.9</v>
      </c>
      <c r="I82" s="64">
        <v>29.8</v>
      </c>
      <c r="J82" s="64">
        <v>250</v>
      </c>
      <c r="K82" s="68" t="s">
        <v>104</v>
      </c>
      <c r="L82" s="40">
        <v>38</v>
      </c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215</v>
      </c>
      <c r="G84" s="43">
        <v>0</v>
      </c>
      <c r="H84" s="43">
        <v>0</v>
      </c>
      <c r="I84" s="43">
        <v>15</v>
      </c>
      <c r="J84" s="43">
        <v>60</v>
      </c>
      <c r="K84" s="44" t="s">
        <v>41</v>
      </c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166</v>
      </c>
      <c r="E86" s="62" t="s">
        <v>105</v>
      </c>
      <c r="F86" s="63">
        <v>200</v>
      </c>
      <c r="G86" s="64">
        <v>0.8</v>
      </c>
      <c r="H86" s="64">
        <v>0</v>
      </c>
      <c r="I86" s="64">
        <v>8.6</v>
      </c>
      <c r="J86" s="64">
        <v>38</v>
      </c>
      <c r="K86" s="63" t="s">
        <v>158</v>
      </c>
      <c r="L86" s="43">
        <v>30</v>
      </c>
    </row>
    <row r="87" spans="1:12" ht="15" x14ac:dyDescent="0.25">
      <c r="A87" s="23"/>
      <c r="B87" s="15"/>
      <c r="C87" s="11"/>
      <c r="D87" s="7" t="s">
        <v>61</v>
      </c>
      <c r="E87" s="77" t="s">
        <v>106</v>
      </c>
      <c r="F87" s="78">
        <v>100</v>
      </c>
      <c r="G87" s="78">
        <v>5</v>
      </c>
      <c r="H87" s="63">
        <v>8.4</v>
      </c>
      <c r="I87" s="78">
        <v>48</v>
      </c>
      <c r="J87" s="78">
        <v>203</v>
      </c>
      <c r="K87" s="79" t="s">
        <v>63</v>
      </c>
      <c r="L87" s="43">
        <v>31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17.700000000000003</v>
      </c>
      <c r="H89" s="19">
        <f t="shared" ref="H89" si="43">SUM(H82:H88)</f>
        <v>22.3</v>
      </c>
      <c r="I89" s="19">
        <f t="shared" ref="I89" si="44">SUM(I82:I88)</f>
        <v>101.4</v>
      </c>
      <c r="J89" s="19">
        <f t="shared" ref="J89:L89" si="45">SUM(J82:J88)</f>
        <v>551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/>
      <c r="F90" s="78"/>
      <c r="G90" s="64"/>
      <c r="H90" s="64"/>
      <c r="I90" s="64"/>
      <c r="J90" s="64"/>
      <c r="K90" s="79"/>
      <c r="L90" s="43"/>
    </row>
    <row r="91" spans="1:12" ht="15" x14ac:dyDescent="0.25">
      <c r="A91" s="23"/>
      <c r="B91" s="15"/>
      <c r="C91" s="11"/>
      <c r="D91" s="7" t="s">
        <v>27</v>
      </c>
      <c r="E91" s="62" t="s">
        <v>107</v>
      </c>
      <c r="F91" s="63">
        <v>260</v>
      </c>
      <c r="G91" s="64">
        <v>4.1900000000000004</v>
      </c>
      <c r="H91" s="64">
        <v>3.95</v>
      </c>
      <c r="I91" s="64">
        <v>14.2</v>
      </c>
      <c r="J91" s="64">
        <v>153</v>
      </c>
      <c r="K91" s="63" t="s">
        <v>108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62" t="s">
        <v>110</v>
      </c>
      <c r="F92" s="64">
        <v>90</v>
      </c>
      <c r="G92" s="64">
        <v>11.2</v>
      </c>
      <c r="H92" s="64">
        <v>3.3</v>
      </c>
      <c r="I92" s="64">
        <v>5.7</v>
      </c>
      <c r="J92" s="64">
        <v>230.5</v>
      </c>
      <c r="K92" s="63" t="s">
        <v>111</v>
      </c>
      <c r="L92" s="43">
        <v>54</v>
      </c>
    </row>
    <row r="93" spans="1:12" ht="15" x14ac:dyDescent="0.25">
      <c r="A93" s="23"/>
      <c r="B93" s="15"/>
      <c r="C93" s="11"/>
      <c r="D93" s="7" t="s">
        <v>29</v>
      </c>
      <c r="E93" s="62" t="s">
        <v>112</v>
      </c>
      <c r="F93" s="63">
        <v>150</v>
      </c>
      <c r="G93" s="64">
        <v>3.1</v>
      </c>
      <c r="H93" s="64">
        <v>5.4</v>
      </c>
      <c r="I93" s="64">
        <v>20.3</v>
      </c>
      <c r="J93" s="64">
        <v>141</v>
      </c>
      <c r="K93" s="63" t="s">
        <v>113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62" t="s">
        <v>114</v>
      </c>
      <c r="F94" s="63">
        <v>200</v>
      </c>
      <c r="G94" s="64">
        <v>0.15</v>
      </c>
      <c r="H94" s="64">
        <v>0.4</v>
      </c>
      <c r="I94" s="64">
        <v>20.65</v>
      </c>
      <c r="J94" s="64">
        <v>82.9</v>
      </c>
      <c r="K94" s="63" t="s">
        <v>115</v>
      </c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</v>
      </c>
      <c r="H95" s="43">
        <v>0</v>
      </c>
      <c r="I95" s="43">
        <v>10</v>
      </c>
      <c r="J95" s="43">
        <v>50</v>
      </c>
      <c r="K95" s="44" t="s">
        <v>45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30</v>
      </c>
      <c r="G96" s="43">
        <v>1</v>
      </c>
      <c r="H96" s="43">
        <v>0</v>
      </c>
      <c r="I96" s="43">
        <v>9</v>
      </c>
      <c r="J96" s="43">
        <v>43</v>
      </c>
      <c r="K96" s="44" t="s">
        <v>43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21.64</v>
      </c>
      <c r="H99" s="19">
        <f t="shared" ref="H99" si="47">SUM(H90:H98)</f>
        <v>13.05</v>
      </c>
      <c r="I99" s="19">
        <f t="shared" ref="I99" si="48">SUM(I90:I98)</f>
        <v>79.849999999999994</v>
      </c>
      <c r="J99" s="19">
        <f t="shared" ref="J99:L99" si="49">SUM(J90:J98)</f>
        <v>700.4</v>
      </c>
      <c r="K99" s="25"/>
      <c r="L99" s="19">
        <f t="shared" si="49"/>
        <v>115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4" t="s">
        <v>4</v>
      </c>
      <c r="D100" s="115"/>
      <c r="E100" s="31"/>
      <c r="F100" s="32">
        <f>F89+F99</f>
        <v>1450</v>
      </c>
      <c r="G100" s="32">
        <f t="shared" ref="G100" si="50">G89+G99</f>
        <v>39.340000000000003</v>
      </c>
      <c r="H100" s="32">
        <f t="shared" ref="H100" si="51">H89+H99</f>
        <v>35.35</v>
      </c>
      <c r="I100" s="32">
        <f t="shared" ref="I100" si="52">I89+I99</f>
        <v>181.25</v>
      </c>
      <c r="J100" s="32">
        <f t="shared" ref="J100:L100" si="53">J89+J99</f>
        <v>1251.4000000000001</v>
      </c>
      <c r="K100" s="32"/>
      <c r="L100" s="32">
        <f t="shared" si="53"/>
        <v>220</v>
      </c>
    </row>
    <row r="101" spans="1:12" ht="21.75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106" t="s">
        <v>163</v>
      </c>
      <c r="F101" s="109">
        <v>240</v>
      </c>
      <c r="G101" s="110">
        <v>7.2</v>
      </c>
      <c r="H101" s="110">
        <v>9.8000000000000007</v>
      </c>
      <c r="I101" s="110">
        <v>39.9</v>
      </c>
      <c r="J101" s="110">
        <v>286.39999999999998</v>
      </c>
      <c r="K101" s="108" t="s">
        <v>164</v>
      </c>
      <c r="L101" s="107">
        <v>29.35</v>
      </c>
    </row>
    <row r="102" spans="1:12" ht="15.75" thickBot="1" x14ac:dyDescent="0.3">
      <c r="A102" s="23"/>
      <c r="B102" s="15"/>
      <c r="C102" s="11"/>
      <c r="D102" s="6" t="s">
        <v>26</v>
      </c>
      <c r="E102" s="67" t="s">
        <v>159</v>
      </c>
      <c r="F102" s="82">
        <v>60</v>
      </c>
      <c r="G102" s="52">
        <v>1.8</v>
      </c>
      <c r="H102" s="52">
        <v>14.6</v>
      </c>
      <c r="I102" s="52">
        <v>10.46</v>
      </c>
      <c r="J102" s="52">
        <v>181.4</v>
      </c>
      <c r="K102" s="79" t="s">
        <v>117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51" t="s">
        <v>46</v>
      </c>
      <c r="F103" s="52">
        <v>222</v>
      </c>
      <c r="G103" s="52">
        <v>0.13</v>
      </c>
      <c r="H103" s="52">
        <v>0.02</v>
      </c>
      <c r="I103" s="53">
        <v>15.2</v>
      </c>
      <c r="J103" s="52">
        <v>62</v>
      </c>
      <c r="K103" s="83" t="s">
        <v>116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61</v>
      </c>
      <c r="E106" s="77" t="s">
        <v>118</v>
      </c>
      <c r="F106" s="82">
        <v>70</v>
      </c>
      <c r="G106" s="82">
        <v>3</v>
      </c>
      <c r="H106" s="82">
        <v>8</v>
      </c>
      <c r="I106" s="82">
        <v>44</v>
      </c>
      <c r="J106" s="82">
        <v>206</v>
      </c>
      <c r="K106" s="79" t="s">
        <v>63</v>
      </c>
      <c r="L106" s="43">
        <v>30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592</v>
      </c>
      <c r="G108" s="19">
        <f t="shared" ref="G108:J108" si="54">SUM(G101:G107)</f>
        <v>12.13</v>
      </c>
      <c r="H108" s="19">
        <f t="shared" si="54"/>
        <v>32.42</v>
      </c>
      <c r="I108" s="19">
        <f t="shared" si="54"/>
        <v>109.56</v>
      </c>
      <c r="J108" s="19">
        <f t="shared" si="54"/>
        <v>735.8</v>
      </c>
      <c r="K108" s="25"/>
      <c r="L108" s="19">
        <f t="shared" ref="L108" si="55">SUM(L101:L107)</f>
        <v>86.35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94</v>
      </c>
      <c r="F109" s="59">
        <v>60</v>
      </c>
      <c r="G109" s="59">
        <v>0.5</v>
      </c>
      <c r="H109" s="59">
        <v>1.2E-2</v>
      </c>
      <c r="I109" s="60">
        <v>1.6</v>
      </c>
      <c r="J109" s="59">
        <v>13.2</v>
      </c>
      <c r="K109" s="54" t="s">
        <v>121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52</v>
      </c>
      <c r="F110" s="43">
        <v>240</v>
      </c>
      <c r="G110" s="59">
        <v>6.3</v>
      </c>
      <c r="H110" s="59">
        <v>4.8</v>
      </c>
      <c r="I110" s="60">
        <v>15.5</v>
      </c>
      <c r="J110" s="43">
        <v>144</v>
      </c>
      <c r="K110" s="44" t="s">
        <v>53</v>
      </c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51"/>
      <c r="F111" s="59"/>
      <c r="G111" s="59"/>
      <c r="H111" s="59"/>
      <c r="I111" s="60"/>
      <c r="J111" s="59"/>
      <c r="K111" s="5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thickBot="1" x14ac:dyDescent="0.3">
      <c r="A113" s="23"/>
      <c r="B113" s="15"/>
      <c r="C113" s="11"/>
      <c r="D113" s="7" t="s">
        <v>30</v>
      </c>
      <c r="E113" s="84" t="s">
        <v>49</v>
      </c>
      <c r="F113" s="61">
        <v>200</v>
      </c>
      <c r="G113" s="59">
        <v>0.76</v>
      </c>
      <c r="H113" s="59">
        <v>0.1</v>
      </c>
      <c r="I113" s="60">
        <v>20.22</v>
      </c>
      <c r="J113" s="59">
        <v>85.51</v>
      </c>
      <c r="K113" s="54" t="s">
        <v>69</v>
      </c>
      <c r="L113" s="43">
        <v>17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</v>
      </c>
      <c r="H114" s="43">
        <v>0</v>
      </c>
      <c r="I114" s="43">
        <v>10</v>
      </c>
      <c r="J114" s="43">
        <v>50</v>
      </c>
      <c r="K114" s="44" t="s">
        <v>45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1</v>
      </c>
      <c r="H115" s="43">
        <v>0</v>
      </c>
      <c r="I115" s="43">
        <v>9</v>
      </c>
      <c r="J115" s="43">
        <v>43</v>
      </c>
      <c r="K115" s="44" t="s">
        <v>43</v>
      </c>
      <c r="L115" s="43">
        <v>6</v>
      </c>
    </row>
    <row r="116" spans="1:12" ht="15" x14ac:dyDescent="0.25">
      <c r="A116" s="23"/>
      <c r="B116" s="15"/>
      <c r="C116" s="11"/>
      <c r="D116" s="6" t="s">
        <v>21</v>
      </c>
      <c r="E116" s="51" t="s">
        <v>119</v>
      </c>
      <c r="F116" s="59">
        <v>275</v>
      </c>
      <c r="G116" s="59">
        <v>35.9</v>
      </c>
      <c r="H116" s="59">
        <v>16.2</v>
      </c>
      <c r="I116" s="60">
        <v>52.05</v>
      </c>
      <c r="J116" s="59">
        <v>387</v>
      </c>
      <c r="K116" s="54" t="s">
        <v>120</v>
      </c>
      <c r="L116" s="43">
        <v>56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46.459999999999994</v>
      </c>
      <c r="H118" s="19">
        <f t="shared" si="56"/>
        <v>21.111999999999998</v>
      </c>
      <c r="I118" s="19">
        <f t="shared" si="56"/>
        <v>108.37</v>
      </c>
      <c r="J118" s="19">
        <f t="shared" si="56"/>
        <v>722.71</v>
      </c>
      <c r="K118" s="25"/>
      <c r="L118" s="19">
        <f t="shared" ref="L118" si="57">SUM(L109:L117)</f>
        <v>130</v>
      </c>
    </row>
    <row r="119" spans="1:12" ht="15.75" thickBot="1" x14ac:dyDescent="0.25">
      <c r="A119" s="29">
        <f>A101</f>
        <v>2</v>
      </c>
      <c r="B119" s="30">
        <f>B101</f>
        <v>1</v>
      </c>
      <c r="C119" s="114" t="s">
        <v>4</v>
      </c>
      <c r="D119" s="115"/>
      <c r="E119" s="31"/>
      <c r="F119" s="32">
        <f>F108+F118</f>
        <v>1427</v>
      </c>
      <c r="G119" s="32">
        <f t="shared" ref="G119" si="58">G108+G118</f>
        <v>58.589999999999996</v>
      </c>
      <c r="H119" s="32">
        <f t="shared" ref="H119" si="59">H108+H118</f>
        <v>53.531999999999996</v>
      </c>
      <c r="I119" s="32">
        <f t="shared" ref="I119" si="60">I108+I118</f>
        <v>217.93</v>
      </c>
      <c r="J119" s="32">
        <f t="shared" ref="J119:L119" si="61">J108+J118</f>
        <v>1458.51</v>
      </c>
      <c r="K119" s="32"/>
      <c r="L119" s="32">
        <f t="shared" si="61"/>
        <v>216.35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80" t="s">
        <v>122</v>
      </c>
      <c r="F120" s="86">
        <v>290</v>
      </c>
      <c r="G120" s="86">
        <v>18</v>
      </c>
      <c r="H120" s="86">
        <v>23</v>
      </c>
      <c r="I120" s="87">
        <v>34</v>
      </c>
      <c r="J120" s="86">
        <v>298</v>
      </c>
      <c r="K120" s="83" t="s">
        <v>60</v>
      </c>
      <c r="L120" s="40">
        <v>68</v>
      </c>
    </row>
    <row r="121" spans="1:12" ht="15" x14ac:dyDescent="0.25">
      <c r="A121" s="14"/>
      <c r="B121" s="15"/>
      <c r="C121" s="11"/>
      <c r="D121" s="6" t="s">
        <v>30</v>
      </c>
      <c r="E121" s="77" t="s">
        <v>124</v>
      </c>
      <c r="F121" s="59">
        <v>200</v>
      </c>
      <c r="G121" s="59">
        <v>0.2</v>
      </c>
      <c r="H121" s="59">
        <v>0</v>
      </c>
      <c r="I121" s="59">
        <v>35.799999999999997</v>
      </c>
      <c r="J121" s="59">
        <v>136</v>
      </c>
      <c r="K121" s="79" t="s">
        <v>73</v>
      </c>
      <c r="L121" s="43">
        <v>11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</v>
      </c>
      <c r="I123" s="43">
        <v>20</v>
      </c>
      <c r="J123" s="43">
        <v>100</v>
      </c>
      <c r="K123" s="44" t="s">
        <v>45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85" t="s">
        <v>94</v>
      </c>
      <c r="F125" s="59">
        <v>60</v>
      </c>
      <c r="G125" s="59">
        <v>1</v>
      </c>
      <c r="H125" s="59">
        <v>0</v>
      </c>
      <c r="I125" s="59">
        <v>2</v>
      </c>
      <c r="J125" s="59">
        <v>13</v>
      </c>
      <c r="K125" s="79" t="s">
        <v>123</v>
      </c>
      <c r="L125" s="43">
        <v>21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22.2</v>
      </c>
      <c r="H127" s="19">
        <f t="shared" si="62"/>
        <v>23</v>
      </c>
      <c r="I127" s="19">
        <f t="shared" si="62"/>
        <v>91.8</v>
      </c>
      <c r="J127" s="19">
        <f t="shared" si="62"/>
        <v>547</v>
      </c>
      <c r="K127" s="25"/>
      <c r="L127" s="19">
        <f t="shared" ref="L127" si="63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131</v>
      </c>
      <c r="F128" s="57">
        <v>60</v>
      </c>
      <c r="G128" s="59">
        <v>0.66</v>
      </c>
      <c r="H128" s="59">
        <v>0.14000000000000001</v>
      </c>
      <c r="I128" s="60">
        <v>2.4</v>
      </c>
      <c r="J128" s="59">
        <v>8.4</v>
      </c>
      <c r="K128" s="6" t="s">
        <v>68</v>
      </c>
      <c r="L128" s="43">
        <v>13</v>
      </c>
    </row>
    <row r="129" spans="1:12" ht="15" x14ac:dyDescent="0.25">
      <c r="A129" s="14"/>
      <c r="B129" s="15"/>
      <c r="C129" s="11"/>
      <c r="D129" s="7" t="s">
        <v>27</v>
      </c>
      <c r="E129" s="51" t="s">
        <v>89</v>
      </c>
      <c r="F129" s="59">
        <v>270</v>
      </c>
      <c r="G129" s="59">
        <v>6.2</v>
      </c>
      <c r="H129" s="59">
        <v>8.4</v>
      </c>
      <c r="I129" s="60">
        <v>8</v>
      </c>
      <c r="J129" s="59">
        <v>127</v>
      </c>
      <c r="K129" s="54" t="s">
        <v>125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51" t="s">
        <v>126</v>
      </c>
      <c r="F130" s="59">
        <v>130</v>
      </c>
      <c r="G130" s="59">
        <v>32.9</v>
      </c>
      <c r="H130" s="59">
        <v>16.2</v>
      </c>
      <c r="I130" s="60">
        <v>52.05</v>
      </c>
      <c r="J130" s="59">
        <v>303</v>
      </c>
      <c r="K130" s="54" t="s">
        <v>127</v>
      </c>
      <c r="L130" s="43">
        <v>51</v>
      </c>
    </row>
    <row r="131" spans="1:12" ht="15" x14ac:dyDescent="0.25">
      <c r="A131" s="14"/>
      <c r="B131" s="15"/>
      <c r="C131" s="11"/>
      <c r="D131" s="7" t="s">
        <v>29</v>
      </c>
      <c r="E131" s="77" t="s">
        <v>128</v>
      </c>
      <c r="F131" s="59">
        <v>180</v>
      </c>
      <c r="G131" s="59">
        <v>6.62</v>
      </c>
      <c r="H131" s="59">
        <v>5.42</v>
      </c>
      <c r="I131" s="59">
        <v>31.7</v>
      </c>
      <c r="J131" s="59">
        <v>156</v>
      </c>
      <c r="K131" s="88" t="s">
        <v>129</v>
      </c>
      <c r="L131" s="43">
        <v>20</v>
      </c>
    </row>
    <row r="132" spans="1:12" ht="15.75" thickBot="1" x14ac:dyDescent="0.3">
      <c r="A132" s="14"/>
      <c r="B132" s="15"/>
      <c r="C132" s="11"/>
      <c r="D132" s="7" t="s">
        <v>30</v>
      </c>
      <c r="E132" s="56" t="s">
        <v>130</v>
      </c>
      <c r="F132" s="61">
        <v>200</v>
      </c>
      <c r="G132" s="59">
        <v>0.76</v>
      </c>
      <c r="H132" s="59">
        <v>0.12</v>
      </c>
      <c r="I132" s="60">
        <v>32.6</v>
      </c>
      <c r="J132" s="59">
        <v>136.4</v>
      </c>
      <c r="K132" s="54"/>
      <c r="L132" s="43">
        <v>16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</v>
      </c>
      <c r="H133" s="43">
        <v>0</v>
      </c>
      <c r="I133" s="43">
        <v>10</v>
      </c>
      <c r="J133" s="43">
        <v>10</v>
      </c>
      <c r="K133" s="44" t="s">
        <v>45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1</v>
      </c>
      <c r="H134" s="43">
        <v>0</v>
      </c>
      <c r="I134" s="43">
        <v>9</v>
      </c>
      <c r="J134" s="43">
        <v>9</v>
      </c>
      <c r="K134" s="44" t="s">
        <v>43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50.139999999999993</v>
      </c>
      <c r="H137" s="19">
        <f t="shared" si="64"/>
        <v>30.280000000000005</v>
      </c>
      <c r="I137" s="19">
        <f t="shared" si="64"/>
        <v>145.75</v>
      </c>
      <c r="J137" s="19">
        <f t="shared" si="64"/>
        <v>749.8</v>
      </c>
      <c r="K137" s="25"/>
      <c r="L137" s="19">
        <f t="shared" ref="L137" si="65">SUM(L128:L136)</f>
        <v>130</v>
      </c>
    </row>
    <row r="138" spans="1:12" ht="15.75" thickBot="1" x14ac:dyDescent="0.25">
      <c r="A138" s="33">
        <f>A120</f>
        <v>2</v>
      </c>
      <c r="B138" s="33">
        <f>B120</f>
        <v>2</v>
      </c>
      <c r="C138" s="114" t="s">
        <v>4</v>
      </c>
      <c r="D138" s="115"/>
      <c r="E138" s="31"/>
      <c r="F138" s="32">
        <f>F127+F137</f>
        <v>1490</v>
      </c>
      <c r="G138" s="32">
        <f t="shared" ref="G138" si="66">G127+G137</f>
        <v>72.339999999999989</v>
      </c>
      <c r="H138" s="32">
        <f t="shared" ref="H138" si="67">H127+H137</f>
        <v>53.28</v>
      </c>
      <c r="I138" s="32">
        <f t="shared" ref="I138" si="68">I127+I137</f>
        <v>237.55</v>
      </c>
      <c r="J138" s="32">
        <f t="shared" ref="J138:L138" si="69">J127+J137</f>
        <v>1296.8</v>
      </c>
      <c r="K138" s="32"/>
      <c r="L138" s="32">
        <f t="shared" si="69"/>
        <v>235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9" t="s">
        <v>161</v>
      </c>
      <c r="F139" s="86">
        <v>190</v>
      </c>
      <c r="G139" s="90">
        <v>24</v>
      </c>
      <c r="H139" s="90">
        <v>17.8</v>
      </c>
      <c r="I139" s="90">
        <v>43.3</v>
      </c>
      <c r="J139" s="90">
        <v>289</v>
      </c>
      <c r="K139" s="83" t="s">
        <v>85</v>
      </c>
      <c r="L139" s="40">
        <v>70</v>
      </c>
    </row>
    <row r="140" spans="1:12" ht="15" x14ac:dyDescent="0.25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215</v>
      </c>
      <c r="G141" s="43">
        <v>0</v>
      </c>
      <c r="H141" s="43">
        <v>0</v>
      </c>
      <c r="I141" s="43">
        <v>15</v>
      </c>
      <c r="J141" s="43">
        <v>60</v>
      </c>
      <c r="K141" s="44" t="s">
        <v>41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4</v>
      </c>
      <c r="H142" s="43">
        <v>1</v>
      </c>
      <c r="I142" s="43">
        <v>26</v>
      </c>
      <c r="J142" s="43">
        <v>125</v>
      </c>
      <c r="K142" s="44" t="s">
        <v>45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91" t="s">
        <v>132</v>
      </c>
      <c r="F143" s="59">
        <v>200</v>
      </c>
      <c r="G143" s="90">
        <v>0.8</v>
      </c>
      <c r="H143" s="90">
        <v>0.8</v>
      </c>
      <c r="I143" s="90">
        <v>18.2</v>
      </c>
      <c r="J143" s="90">
        <v>88.8</v>
      </c>
      <c r="K143" s="54" t="s">
        <v>158</v>
      </c>
      <c r="L143" s="43">
        <v>23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>SUM(G139:G145)</f>
        <v>28.8</v>
      </c>
      <c r="H146" s="19">
        <f>SUM(H139:H145)</f>
        <v>19.600000000000001</v>
      </c>
      <c r="I146" s="19">
        <f>SUM(I139:I145)</f>
        <v>102.5</v>
      </c>
      <c r="J146" s="19">
        <f>SUM(J139:J145)</f>
        <v>562.79999999999995</v>
      </c>
      <c r="K146" s="25"/>
      <c r="L146" s="19">
        <f>SUM(L139:L145)</f>
        <v>105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97"/>
      <c r="L147" s="43"/>
    </row>
    <row r="148" spans="1:12" ht="15" x14ac:dyDescent="0.25">
      <c r="A148" s="23"/>
      <c r="B148" s="15"/>
      <c r="C148" s="11"/>
      <c r="D148" s="7" t="s">
        <v>27</v>
      </c>
      <c r="E148" s="89" t="s">
        <v>97</v>
      </c>
      <c r="F148" s="92">
        <v>260</v>
      </c>
      <c r="G148" s="64">
        <v>3</v>
      </c>
      <c r="H148" s="64">
        <v>5.8</v>
      </c>
      <c r="I148" s="64">
        <v>17.2</v>
      </c>
      <c r="J148" s="64">
        <v>133</v>
      </c>
      <c r="K148" s="101" t="s">
        <v>133</v>
      </c>
      <c r="L148" s="96">
        <v>20</v>
      </c>
    </row>
    <row r="149" spans="1:12" ht="15" x14ac:dyDescent="0.25">
      <c r="A149" s="23"/>
      <c r="B149" s="15"/>
      <c r="C149" s="11"/>
      <c r="D149" s="7" t="s">
        <v>28</v>
      </c>
      <c r="E149" s="89" t="s">
        <v>134</v>
      </c>
      <c r="F149" s="92">
        <v>165</v>
      </c>
      <c r="G149" s="64">
        <v>28.8</v>
      </c>
      <c r="H149" s="64">
        <v>13.5</v>
      </c>
      <c r="I149" s="64">
        <v>6.7</v>
      </c>
      <c r="J149" s="64">
        <v>168</v>
      </c>
      <c r="K149" s="99" t="s">
        <v>135</v>
      </c>
      <c r="L149" s="96">
        <v>63</v>
      </c>
    </row>
    <row r="150" spans="1:12" ht="15" x14ac:dyDescent="0.25">
      <c r="A150" s="23"/>
      <c r="B150" s="15"/>
      <c r="C150" s="11"/>
      <c r="D150" s="7" t="s">
        <v>29</v>
      </c>
      <c r="E150" s="89" t="s">
        <v>50</v>
      </c>
      <c r="F150" s="92">
        <v>180</v>
      </c>
      <c r="G150" s="64">
        <v>10.3</v>
      </c>
      <c r="H150" s="64">
        <v>7.3</v>
      </c>
      <c r="I150" s="64">
        <v>46.4</v>
      </c>
      <c r="J150" s="64">
        <v>176</v>
      </c>
      <c r="K150" s="99" t="s">
        <v>136</v>
      </c>
      <c r="L150" s="96">
        <v>22</v>
      </c>
    </row>
    <row r="151" spans="1:12" ht="15" x14ac:dyDescent="0.25">
      <c r="A151" s="23"/>
      <c r="B151" s="15"/>
      <c r="C151" s="11"/>
      <c r="D151" s="7" t="s">
        <v>30</v>
      </c>
      <c r="E151" s="89" t="s">
        <v>137</v>
      </c>
      <c r="F151" s="92">
        <v>200</v>
      </c>
      <c r="G151" s="64">
        <v>0.11</v>
      </c>
      <c r="H151" s="64">
        <v>0</v>
      </c>
      <c r="I151" s="64">
        <v>15</v>
      </c>
      <c r="J151" s="64">
        <v>141.19999999999999</v>
      </c>
      <c r="K151" s="99" t="s">
        <v>138</v>
      </c>
      <c r="L151" s="96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92">
        <v>30</v>
      </c>
      <c r="G152" s="64">
        <v>1.6</v>
      </c>
      <c r="H152" s="64">
        <v>0.4</v>
      </c>
      <c r="I152" s="64">
        <v>10.199999999999999</v>
      </c>
      <c r="J152" s="64">
        <v>50</v>
      </c>
      <c r="K152" s="99" t="s">
        <v>80</v>
      </c>
      <c r="L152" s="96">
        <v>5</v>
      </c>
    </row>
    <row r="153" spans="1:12" ht="15.75" thickBot="1" x14ac:dyDescent="0.3">
      <c r="A153" s="23"/>
      <c r="B153" s="15"/>
      <c r="C153" s="11"/>
      <c r="D153" s="7" t="s">
        <v>32</v>
      </c>
      <c r="E153" s="42" t="s">
        <v>42</v>
      </c>
      <c r="F153" s="93">
        <v>30</v>
      </c>
      <c r="G153" s="64">
        <v>1.3</v>
      </c>
      <c r="H153" s="64">
        <v>0.4</v>
      </c>
      <c r="I153" s="64">
        <v>8.6</v>
      </c>
      <c r="J153" s="64">
        <v>43</v>
      </c>
      <c r="K153" s="100" t="s">
        <v>139</v>
      </c>
      <c r="L153" s="96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98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0">SUM(G147:G155)</f>
        <v>45.11</v>
      </c>
      <c r="H156" s="19">
        <f t="shared" si="70"/>
        <v>27.4</v>
      </c>
      <c r="I156" s="19">
        <f t="shared" si="70"/>
        <v>104.1</v>
      </c>
      <c r="J156" s="19">
        <f t="shared" si="70"/>
        <v>711.2</v>
      </c>
      <c r="K156" s="25"/>
      <c r="L156" s="19">
        <f t="shared" ref="L156" si="71">SUM(L147:L155)</f>
        <v>130</v>
      </c>
    </row>
    <row r="157" spans="1:12" ht="15.75" thickBot="1" x14ac:dyDescent="0.25">
      <c r="A157" s="29">
        <f>A139</f>
        <v>2</v>
      </c>
      <c r="B157" s="30">
        <f>B139</f>
        <v>3</v>
      </c>
      <c r="C157" s="114" t="s">
        <v>4</v>
      </c>
      <c r="D157" s="115"/>
      <c r="E157" s="31"/>
      <c r="F157" s="32">
        <f>F146+F156</f>
        <v>1520</v>
      </c>
      <c r="G157" s="32">
        <f t="shared" ref="G157" si="72">G146+G156</f>
        <v>73.91</v>
      </c>
      <c r="H157" s="32">
        <f t="shared" ref="H157" si="73">H146+H156</f>
        <v>47</v>
      </c>
      <c r="I157" s="32">
        <f t="shared" ref="I157" si="74">I146+I156</f>
        <v>206.6</v>
      </c>
      <c r="J157" s="32">
        <f t="shared" ref="J157:L157" si="75">J146+J156</f>
        <v>1274</v>
      </c>
      <c r="K157" s="32"/>
      <c r="L157" s="32">
        <f t="shared" si="75"/>
        <v>235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89" t="s">
        <v>140</v>
      </c>
      <c r="F158" s="93">
        <v>280</v>
      </c>
      <c r="G158" s="64">
        <v>15</v>
      </c>
      <c r="H158" s="64">
        <v>14</v>
      </c>
      <c r="I158" s="64">
        <v>71</v>
      </c>
      <c r="J158" s="64">
        <v>392</v>
      </c>
      <c r="K158" s="83" t="s">
        <v>142</v>
      </c>
      <c r="L158" s="40">
        <v>72</v>
      </c>
    </row>
    <row r="159" spans="1:12" ht="15" x14ac:dyDescent="0.25">
      <c r="A159" s="23"/>
      <c r="B159" s="15"/>
      <c r="C159" s="11"/>
      <c r="D159" s="6" t="s">
        <v>55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222</v>
      </c>
      <c r="G160" s="43">
        <v>0</v>
      </c>
      <c r="H160" s="43">
        <v>0</v>
      </c>
      <c r="I160" s="43">
        <v>15</v>
      </c>
      <c r="J160" s="43">
        <v>62</v>
      </c>
      <c r="K160" s="44" t="s">
        <v>47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102" t="s">
        <v>44</v>
      </c>
      <c r="F161" s="93">
        <v>30</v>
      </c>
      <c r="G161" s="63">
        <v>1.6</v>
      </c>
      <c r="H161" s="63">
        <v>0.2</v>
      </c>
      <c r="I161" s="63">
        <v>10.199999999999999</v>
      </c>
      <c r="J161" s="63">
        <v>50</v>
      </c>
      <c r="K161" s="79" t="s">
        <v>141</v>
      </c>
      <c r="L161" s="43">
        <v>5</v>
      </c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89" t="s">
        <v>94</v>
      </c>
      <c r="F163" s="92">
        <v>60</v>
      </c>
      <c r="G163" s="64">
        <v>0.66</v>
      </c>
      <c r="H163" s="64">
        <v>0.12</v>
      </c>
      <c r="I163" s="64">
        <v>2.4</v>
      </c>
      <c r="J163" s="64">
        <v>13.2</v>
      </c>
      <c r="K163" s="83" t="s">
        <v>96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592</v>
      </c>
      <c r="G165" s="19">
        <f t="shared" ref="G165:J165" si="76">SUM(G158:G164)</f>
        <v>17.260000000000002</v>
      </c>
      <c r="H165" s="19">
        <f t="shared" si="76"/>
        <v>14.319999999999999</v>
      </c>
      <c r="I165" s="19">
        <f t="shared" si="76"/>
        <v>98.600000000000009</v>
      </c>
      <c r="J165" s="19">
        <f t="shared" si="76"/>
        <v>517.20000000000005</v>
      </c>
      <c r="K165" s="25"/>
      <c r="L165" s="19">
        <f t="shared" ref="L165" si="77">SUM(L158:L164)</f>
        <v>105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02" t="s">
        <v>67</v>
      </c>
      <c r="F166" s="93">
        <v>60</v>
      </c>
      <c r="G166" s="64">
        <v>0.5</v>
      </c>
      <c r="H166" s="64">
        <v>1.2E-2</v>
      </c>
      <c r="I166" s="64">
        <v>1.6</v>
      </c>
      <c r="J166" s="64">
        <v>8.4</v>
      </c>
      <c r="K166" s="104" t="s">
        <v>147</v>
      </c>
      <c r="L166" s="43">
        <v>18</v>
      </c>
    </row>
    <row r="167" spans="1:12" ht="15" x14ac:dyDescent="0.25">
      <c r="A167" s="23"/>
      <c r="B167" s="15"/>
      <c r="C167" s="11"/>
      <c r="D167" s="7" t="s">
        <v>27</v>
      </c>
      <c r="E167" s="95" t="s">
        <v>143</v>
      </c>
      <c r="F167" s="93">
        <v>260</v>
      </c>
      <c r="G167" s="64">
        <v>3.2</v>
      </c>
      <c r="H167" s="64">
        <v>5.6</v>
      </c>
      <c r="I167" s="64">
        <v>12.1</v>
      </c>
      <c r="J167" s="64">
        <v>112</v>
      </c>
      <c r="K167" s="103" t="s">
        <v>144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94" t="s">
        <v>145</v>
      </c>
      <c r="F168" s="92">
        <v>90</v>
      </c>
      <c r="G168" s="64">
        <v>7.2</v>
      </c>
      <c r="H168" s="64">
        <v>10.9</v>
      </c>
      <c r="I168" s="64">
        <v>7.4</v>
      </c>
      <c r="J168" s="64">
        <v>201</v>
      </c>
      <c r="K168" s="104" t="s">
        <v>146</v>
      </c>
      <c r="L168" s="43">
        <v>50</v>
      </c>
    </row>
    <row r="169" spans="1:12" ht="15" x14ac:dyDescent="0.25">
      <c r="A169" s="23"/>
      <c r="B169" s="15"/>
      <c r="C169" s="11"/>
      <c r="D169" s="7" t="s">
        <v>29</v>
      </c>
      <c r="E169" s="77" t="s">
        <v>160</v>
      </c>
      <c r="F169" s="78">
        <v>180</v>
      </c>
      <c r="G169" s="64">
        <v>4.3</v>
      </c>
      <c r="H169" s="64">
        <v>8.1999999999999993</v>
      </c>
      <c r="I169" s="64">
        <v>19.399999999999999</v>
      </c>
      <c r="J169" s="64">
        <v>152</v>
      </c>
      <c r="K169" s="79" t="s">
        <v>148</v>
      </c>
      <c r="L169" s="43">
        <v>18</v>
      </c>
    </row>
    <row r="170" spans="1:12" ht="15" x14ac:dyDescent="0.25">
      <c r="A170" s="23"/>
      <c r="B170" s="15"/>
      <c r="C170" s="11"/>
      <c r="D170" s="7" t="s">
        <v>30</v>
      </c>
      <c r="E170" s="95" t="s">
        <v>72</v>
      </c>
      <c r="F170" s="92">
        <v>200</v>
      </c>
      <c r="G170" s="63">
        <v>0.45</v>
      </c>
      <c r="H170" s="63">
        <v>0.1</v>
      </c>
      <c r="I170" s="63">
        <v>36</v>
      </c>
      <c r="J170" s="63">
        <v>143</v>
      </c>
      <c r="K170" s="104" t="s">
        <v>149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64">
        <v>1.6</v>
      </c>
      <c r="H171" s="64">
        <v>0.4</v>
      </c>
      <c r="I171" s="64">
        <v>10.199999999999999</v>
      </c>
      <c r="J171" s="64">
        <v>50</v>
      </c>
      <c r="K171" s="104" t="s">
        <v>80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64">
        <v>1.3</v>
      </c>
      <c r="H172" s="64">
        <v>0.4</v>
      </c>
      <c r="I172" s="64">
        <v>8.6</v>
      </c>
      <c r="J172" s="64">
        <v>43</v>
      </c>
      <c r="K172" s="104" t="s">
        <v>150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8">SUM(G166:G174)</f>
        <v>18.55</v>
      </c>
      <c r="H175" s="19">
        <f t="shared" si="78"/>
        <v>25.611999999999998</v>
      </c>
      <c r="I175" s="19">
        <f t="shared" si="78"/>
        <v>95.3</v>
      </c>
      <c r="J175" s="19">
        <f t="shared" si="78"/>
        <v>709.4</v>
      </c>
      <c r="K175" s="25"/>
      <c r="L175" s="19">
        <f t="shared" ref="L175" si="79">SUM(L166:L174)</f>
        <v>130</v>
      </c>
    </row>
    <row r="176" spans="1:12" ht="15.75" thickBot="1" x14ac:dyDescent="0.25">
      <c r="A176" s="29">
        <f>A158</f>
        <v>2</v>
      </c>
      <c r="B176" s="30">
        <f>B158</f>
        <v>4</v>
      </c>
      <c r="C176" s="114" t="s">
        <v>4</v>
      </c>
      <c r="D176" s="115"/>
      <c r="E176" s="31"/>
      <c r="F176" s="32">
        <f>F165+F175</f>
        <v>1442</v>
      </c>
      <c r="G176" s="32">
        <f t="shared" ref="G176" si="80">G165+G175</f>
        <v>35.81</v>
      </c>
      <c r="H176" s="32">
        <f t="shared" ref="H176" si="81">H165+H175</f>
        <v>39.931999999999995</v>
      </c>
      <c r="I176" s="32">
        <f t="shared" ref="I176" si="82">I165+I175</f>
        <v>193.9</v>
      </c>
      <c r="J176" s="32">
        <f t="shared" ref="J176:L176" si="83">J165+J175</f>
        <v>1226.5999999999999</v>
      </c>
      <c r="K176" s="32"/>
      <c r="L176" s="32">
        <f t="shared" si="83"/>
        <v>235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9" t="s">
        <v>151</v>
      </c>
      <c r="F177" s="93">
        <v>175</v>
      </c>
      <c r="G177" s="64">
        <v>11.9</v>
      </c>
      <c r="H177" s="64">
        <v>13.9</v>
      </c>
      <c r="I177" s="64">
        <v>29.8</v>
      </c>
      <c r="J177" s="64">
        <v>168</v>
      </c>
      <c r="K177" s="81" t="s">
        <v>152</v>
      </c>
      <c r="L177" s="40">
        <v>50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215</v>
      </c>
      <c r="G179" s="43">
        <v>0</v>
      </c>
      <c r="H179" s="43">
        <v>0</v>
      </c>
      <c r="I179" s="43">
        <v>15</v>
      </c>
      <c r="J179" s="43">
        <v>60</v>
      </c>
      <c r="K179" s="44" t="s">
        <v>41</v>
      </c>
      <c r="L179" s="43">
        <v>6</v>
      </c>
    </row>
    <row r="180" spans="1:12" ht="15.75" thickBot="1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89" t="s">
        <v>86</v>
      </c>
      <c r="F181" s="92">
        <v>200</v>
      </c>
      <c r="G181" s="64">
        <v>3</v>
      </c>
      <c r="H181" s="64">
        <v>1</v>
      </c>
      <c r="I181" s="64">
        <v>42</v>
      </c>
      <c r="J181" s="64">
        <v>159</v>
      </c>
      <c r="K181" s="81" t="s">
        <v>158</v>
      </c>
      <c r="L181" s="43">
        <v>34</v>
      </c>
    </row>
    <row r="182" spans="1:12" ht="15" x14ac:dyDescent="0.25">
      <c r="A182" s="23"/>
      <c r="B182" s="15"/>
      <c r="C182" s="11"/>
      <c r="D182" s="6" t="s">
        <v>61</v>
      </c>
      <c r="E182" s="102" t="s">
        <v>153</v>
      </c>
      <c r="F182" s="93">
        <v>80</v>
      </c>
      <c r="G182" s="63">
        <v>4.4000000000000004</v>
      </c>
      <c r="H182" s="63">
        <v>6.8</v>
      </c>
      <c r="I182" s="63">
        <v>40</v>
      </c>
      <c r="J182" s="63">
        <v>146</v>
      </c>
      <c r="K182" s="79" t="s">
        <v>63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4">SUM(G177:G183)</f>
        <v>19.3</v>
      </c>
      <c r="H184" s="19">
        <f t="shared" si="84"/>
        <v>21.7</v>
      </c>
      <c r="I184" s="19">
        <f t="shared" si="84"/>
        <v>126.8</v>
      </c>
      <c r="J184" s="19">
        <f t="shared" si="84"/>
        <v>533</v>
      </c>
      <c r="K184" s="25"/>
      <c r="L184" s="19">
        <f t="shared" ref="L184" si="85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05" t="s">
        <v>156</v>
      </c>
      <c r="F185" s="93">
        <v>60</v>
      </c>
      <c r="G185" s="64">
        <v>0.5</v>
      </c>
      <c r="H185" s="64">
        <v>1</v>
      </c>
      <c r="I185" s="64">
        <v>1.6</v>
      </c>
      <c r="J185" s="64">
        <v>14</v>
      </c>
      <c r="K185" s="104" t="s">
        <v>109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51" t="s">
        <v>154</v>
      </c>
      <c r="F186" s="93">
        <v>260</v>
      </c>
      <c r="G186" s="64">
        <v>4</v>
      </c>
      <c r="H186" s="64">
        <v>6</v>
      </c>
      <c r="I186" s="64">
        <v>14</v>
      </c>
      <c r="J186" s="64">
        <v>153</v>
      </c>
      <c r="K186" s="103" t="s">
        <v>155</v>
      </c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51" t="s">
        <v>110</v>
      </c>
      <c r="F187" s="92">
        <v>90</v>
      </c>
      <c r="G187" s="64">
        <v>11</v>
      </c>
      <c r="H187" s="64">
        <v>3</v>
      </c>
      <c r="I187" s="64">
        <v>6</v>
      </c>
      <c r="J187" s="64">
        <v>231</v>
      </c>
      <c r="K187" s="104" t="s">
        <v>111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77" t="s">
        <v>112</v>
      </c>
      <c r="F188" s="93">
        <v>150</v>
      </c>
      <c r="G188" s="64">
        <v>3</v>
      </c>
      <c r="H188" s="64">
        <v>5</v>
      </c>
      <c r="I188" s="64">
        <v>20</v>
      </c>
      <c r="J188" s="64">
        <v>141</v>
      </c>
      <c r="K188" s="88" t="s">
        <v>113</v>
      </c>
      <c r="L188" s="43">
        <v>28</v>
      </c>
    </row>
    <row r="189" spans="1:12" ht="15" x14ac:dyDescent="0.25">
      <c r="A189" s="23"/>
      <c r="B189" s="15"/>
      <c r="C189" s="11"/>
      <c r="D189" s="7" t="s">
        <v>30</v>
      </c>
      <c r="E189" s="95" t="s">
        <v>114</v>
      </c>
      <c r="F189" s="92">
        <v>200</v>
      </c>
      <c r="G189" s="63">
        <v>0.45</v>
      </c>
      <c r="H189" s="63">
        <v>0.1</v>
      </c>
      <c r="I189" s="63">
        <v>20.65</v>
      </c>
      <c r="J189" s="63">
        <v>82.9</v>
      </c>
      <c r="K189" s="104" t="s">
        <v>157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93">
        <v>30</v>
      </c>
      <c r="G190" s="64">
        <v>1.6</v>
      </c>
      <c r="H190" s="64">
        <v>0.4</v>
      </c>
      <c r="I190" s="64">
        <v>10.199999999999999</v>
      </c>
      <c r="J190" s="64">
        <v>50</v>
      </c>
      <c r="K190" s="104" t="s">
        <v>80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93">
        <v>30</v>
      </c>
      <c r="G191" s="64">
        <v>1.3</v>
      </c>
      <c r="H191" s="64">
        <v>0.4</v>
      </c>
      <c r="I191" s="64">
        <v>8.6</v>
      </c>
      <c r="J191" s="64">
        <v>43</v>
      </c>
      <c r="K191" s="104" t="s">
        <v>150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>SUM(G185:G193)</f>
        <v>21.85</v>
      </c>
      <c r="H194" s="19">
        <f>SUM(H185:H193)</f>
        <v>15.9</v>
      </c>
      <c r="I194" s="19">
        <f>SUM(I185:I193)</f>
        <v>81.05</v>
      </c>
      <c r="J194" s="19">
        <f>SUM(J185:J193)</f>
        <v>714.9</v>
      </c>
      <c r="K194" s="25"/>
      <c r="L194" s="19">
        <f>SUM(L185:L193)</f>
        <v>130</v>
      </c>
    </row>
    <row r="195" spans="1:12" ht="15.75" thickBot="1" x14ac:dyDescent="0.25">
      <c r="A195" s="29">
        <f>A177</f>
        <v>2</v>
      </c>
      <c r="B195" s="30">
        <f>B177</f>
        <v>5</v>
      </c>
      <c r="C195" s="114" t="s">
        <v>4</v>
      </c>
      <c r="D195" s="115"/>
      <c r="E195" s="31"/>
      <c r="F195" s="32">
        <f>F184+F194</f>
        <v>1490</v>
      </c>
      <c r="G195" s="32">
        <f>G184+G194</f>
        <v>41.150000000000006</v>
      </c>
      <c r="H195" s="32">
        <f>H184+H194</f>
        <v>37.6</v>
      </c>
      <c r="I195" s="32">
        <f>I184+I194</f>
        <v>207.85</v>
      </c>
      <c r="J195" s="32">
        <f>J184+J194</f>
        <v>1247.9000000000001</v>
      </c>
      <c r="K195" s="32"/>
      <c r="L195" s="32">
        <f>L184+L194</f>
        <v>235</v>
      </c>
    </row>
    <row r="196" spans="1:12" ht="13.5" thickBot="1" x14ac:dyDescent="0.25">
      <c r="A196" s="27"/>
      <c r="B196" s="28"/>
      <c r="C196" s="116" t="s">
        <v>5</v>
      </c>
      <c r="D196" s="116"/>
      <c r="E196" s="116"/>
      <c r="F196" s="34">
        <f>(F24+F43+F62+F81+F100+F119+F138+F157+F176+F195)/(IF(F24=0,0,1)+IF(F43=0,0,1)+IF(F62=0,0,1)+IF(F81=0,0,1)+IF(F100=0,0,1)+IF(F119=0,0,1)+IF(F138=0,0,1)+IF(F157=0,0,1)+IF(F176=0,0,1)+IF(F195=0,0,1))</f>
        <v>1457.6</v>
      </c>
      <c r="G196" s="34">
        <f>(G24+G43+G62+G81+G100+G119+G138+G157+G176+G195)/(IF(G24=0,0,1)+IF(G43=0,0,1)+IF(G62=0,0,1)+IF(G81=0,0,1)+IF(G100=0,0,1)+IF(G119=0,0,1)+IF(G138=0,0,1)+IF(G157=0,0,1)+IF(G176=0,0,1)+IF(G195=0,0,1))</f>
        <v>56.728999999999985</v>
      </c>
      <c r="H196" s="34">
        <f>(H24+H43+H62+H81+H100+H119+H138+H157+H176+H195)/(IF(H24=0,0,1)+IF(H43=0,0,1)+IF(H62=0,0,1)+IF(H81=0,0,1)+IF(H100=0,0,1)+IF(H119=0,0,1)+IF(H138=0,0,1)+IF(H157=0,0,1)+IF(H176=0,0,1)+IF(H195=0,0,1))</f>
        <v>48.510599999999997</v>
      </c>
      <c r="I196" s="34">
        <f>(I24+I43+I62+I81+I100+I119+I138+I157+I176+I195)/(IF(I24=0,0,1)+IF(I43=0,0,1)+IF(I62=0,0,1)+IF(I81=0,0,1)+IF(I100=0,0,1)+IF(I119=0,0,1)+IF(I138=0,0,1)+IF(I157=0,0,1)+IF(I176=0,0,1)+IF(I195=0,0,1))</f>
        <v>199.04299999999998</v>
      </c>
      <c r="J196" s="34">
        <f>(J24+J43+J62+J81+J100+J119+J138+J157+J176+J195)/(IF(J24=0,0,1)+IF(J43=0,0,1)+IF(J62=0,0,1)+IF(J81=0,0,1)+IF(J100=0,0,1)+IF(J119=0,0,1)+IF(J138=0,0,1)+IF(J157=0,0,1)+IF(J176=0,0,1)+IF(J195=0,0,1))</f>
        <v>1322.3209999999999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231.63499999999999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Шарапова Оксана Ивановна</cp:lastModifiedBy>
  <cp:lastPrinted>2025-01-10T07:56:43Z</cp:lastPrinted>
  <dcterms:created xsi:type="dcterms:W3CDTF">2022-05-16T14:23:56Z</dcterms:created>
  <dcterms:modified xsi:type="dcterms:W3CDTF">2025-02-21T05:35:01Z</dcterms:modified>
</cp:coreProperties>
</file>